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laboradores" state="visible" r:id="rId4"/>
    <sheet sheetId="2" name="Tarifas" state="visible" r:id="rId5"/>
    <sheet sheetId="3" name="Resumo" state="visible" r:id="rId6"/>
  </sheets>
  <calcPr calcId="171027" fullCalcOnLoad="1"/>
</workbook>
</file>

<file path=xl/sharedStrings.xml><?xml version="1.0" encoding="utf-8"?>
<sst xmlns="http://schemas.openxmlformats.org/spreadsheetml/2006/main" count="45" uniqueCount="42">
  <si>
    <t>Nome</t>
  </si>
  <si>
    <t>Matrícula</t>
  </si>
  <si>
    <t>Departamento</t>
  </si>
  <si>
    <t>Salário base</t>
  </si>
  <si>
    <t>Tarifa ida 1</t>
  </si>
  <si>
    <t>Tarifa ida 2</t>
  </si>
  <si>
    <t>Tarifa volta 1</t>
  </si>
  <si>
    <t>Tarifa volta 2</t>
  </si>
  <si>
    <t>Custo diário</t>
  </si>
  <si>
    <t>Dias trabalhados</t>
  </si>
  <si>
    <t>VT bruto mensal</t>
  </si>
  <si>
    <t>Desconto 6%</t>
  </si>
  <si>
    <t>Custo empresa</t>
  </si>
  <si>
    <t>Maria Silva (exemplo)</t>
  </si>
  <si>
    <t>0001</t>
  </si>
  <si>
    <t>Operações</t>
  </si>
  <si>
    <t>João Souza (exemplo)</t>
  </si>
  <si>
    <t>0002</t>
  </si>
  <si>
    <t>Logística</t>
  </si>
  <si>
    <t>Ana Costa (exemplo)</t>
  </si>
  <si>
    <t>0003</t>
  </si>
  <si>
    <t>Comercial</t>
  </si>
  <si>
    <t>Cidade</t>
  </si>
  <si>
    <t>Linha / Operadora</t>
  </si>
  <si>
    <t>Tarifa (R$)</t>
  </si>
  <si>
    <t>Observação</t>
  </si>
  <si>
    <t>⚠ Valores abaixo são apenas EXEMPLOS. Substitua pelas tarifas reais da sua cidade.</t>
  </si>
  <si>
    <t>São Paulo</t>
  </si>
  <si>
    <t>Ônibus (SPTrans)</t>
  </si>
  <si>
    <t>consulte a tarifa vigente</t>
  </si>
  <si>
    <t>Integração ônibus + metrô</t>
  </si>
  <si>
    <t>tarifa integrada</t>
  </si>
  <si>
    <t>Rio de Janeiro</t>
  </si>
  <si>
    <t>Ônibus municipal</t>
  </si>
  <si>
    <t>Belo Horizonte</t>
  </si>
  <si>
    <t>Ônibus (BHTrans)</t>
  </si>
  <si>
    <t>Resumo Mensal — Vale-Transporte</t>
  </si>
  <si>
    <t>Total de colaboradores</t>
  </si>
  <si>
    <t>Custo VT bruto total</t>
  </si>
  <si>
    <t>Desconto de 6% (colaboradores)</t>
  </si>
  <si>
    <t>Custo líquido da empresa</t>
  </si>
  <si>
    <t>Quando a planilha começa a tomar tempo demais ou gerar erro, a Otimiza.pro automatiza o cálculo, atualiza tarifas e roteiriza trajetos. Diagnóstico gratuito: https://otimizapro.com/diagnostico-vt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</si>
</sst>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R$ #,##0.00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</font>
    <font>
      <i/>
      <color rgb="FF92400E"/>
    </font>
    <font>
      <b/>
      <color rgb="FF050B1F"/>
      <sz val="14"/>
    </font>
    <font/>
    <font>
      <b/>
    </font>
    <font>
      <b/>
      <color rgb="FFFF6B35"/>
      <sz val="12"/>
    </font>
    <font>
      <color rgb="FF475569"/>
      <sz val="10"/>
    </font>
  </fonts>
  <fills count="3">
    <fill>
      <patternFill patternType="none"/>
    </fill>
    <fill>
      <patternFill patternType="gray125"/>
    </fill>
    <fill>
      <patternFill patternType="solid">
        <fgColor rgb="FF050B1F"/>
      </patternFill>
    </fill>
  </fills>
  <borders count="2">
    <border>
      <left/>
      <right/>
      <top/>
      <bottom/>
      <diagonal/>
    </border>
    <border>
      <left/>
      <right/>
      <top/>
      <bottom style="thin">
        <color rgb="FFCBD5E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1" fontId="0" fillId="0" borderId="0" xfId="0" applyNumberFormat="1"/>
    <xf numFmtId="0" fontId="5" fillId="0" borderId="0" xfId="0" applyFont="1"/>
    <xf numFmtId="164" fontId="6" fillId="0" borderId="0" xfId="0" applyNumberFormat="1" applyFont="1"/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1" customWidth="1"/>
    <col min="3" max="3" width="16" customWidth="1"/>
    <col min="4" max="4" width="13" style="1" customWidth="1"/>
    <col min="5" max="8" width="11" style="1" customWidth="1"/>
    <col min="9" max="9" width="12" style="1" customWidth="1"/>
    <col min="10" max="10" width="11" customWidth="1"/>
    <col min="11" max="11" width="14" style="1" customWidth="1"/>
    <col min="12" max="12" width="13" style="1" customWidth="1"/>
    <col min="13" max="13" width="14" style="1" customWidth="1"/>
  </cols>
  <sheetData>
    <row r="1" ht="30" customHeight="1" spans="1:13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3" t="s">
        <v>11</v>
      </c>
      <c r="M1" s="3" t="s">
        <v>12</v>
      </c>
    </row>
    <row r="2" spans="1:13" x14ac:dyDescent="0.25">
      <c r="A2" t="s">
        <v>13</v>
      </c>
      <c r="B2" t="s">
        <v>14</v>
      </c>
      <c r="C2" t="s">
        <v>15</v>
      </c>
      <c r="D2" s="1">
        <v>2500</v>
      </c>
      <c r="E2" s="1">
        <v>4.4</v>
      </c>
      <c r="F2" s="1">
        <v>0</v>
      </c>
      <c r="G2" s="1">
        <v>4.4</v>
      </c>
      <c r="H2" s="1">
        <v>0</v>
      </c>
      <c r="I2" s="1">
        <f>E2+F2+G2+H2</f>
      </c>
      <c r="J2">
        <v>22</v>
      </c>
      <c r="K2" s="1">
        <f>I2*J2</f>
      </c>
      <c r="L2" s="1">
        <f>MIN(D2*0.06,K2)</f>
      </c>
      <c r="M2" s="1">
        <f>MAX(K2-L2,0)</f>
      </c>
    </row>
    <row r="3" spans="1:13" x14ac:dyDescent="0.25">
      <c r="A3" t="s">
        <v>16</v>
      </c>
      <c r="B3" t="s">
        <v>17</v>
      </c>
      <c r="C3" t="s">
        <v>18</v>
      </c>
      <c r="D3" s="1">
        <v>3800</v>
      </c>
      <c r="E3" s="1">
        <v>7.48</v>
      </c>
      <c r="F3" s="1">
        <v>0</v>
      </c>
      <c r="G3" s="1">
        <v>7.48</v>
      </c>
      <c r="H3" s="1">
        <v>0</v>
      </c>
      <c r="I3" s="1">
        <f>E3+F3+G3+H3</f>
      </c>
      <c r="J3">
        <v>20</v>
      </c>
      <c r="K3" s="1">
        <f>I3*J3</f>
      </c>
      <c r="L3" s="1">
        <f>MIN(D3*0.06,K3)</f>
      </c>
      <c r="M3" s="1">
        <f>MAX(K3-L3,0)</f>
      </c>
    </row>
    <row r="4" spans="1:13" x14ac:dyDescent="0.25">
      <c r="A4" t="s">
        <v>19</v>
      </c>
      <c r="B4" t="s">
        <v>20</v>
      </c>
      <c r="C4" t="s">
        <v>21</v>
      </c>
      <c r="D4" s="1">
        <v>8000</v>
      </c>
      <c r="E4" s="1">
        <v>4.4</v>
      </c>
      <c r="F4" s="1">
        <v>0</v>
      </c>
      <c r="G4" s="1">
        <v>4.4</v>
      </c>
      <c r="H4" s="1">
        <v>0</v>
      </c>
      <c r="I4" s="1">
        <f>E4+F4+G4+H4</f>
      </c>
      <c r="J4">
        <v>22</v>
      </c>
      <c r="K4" s="1">
        <f>I4*J4</f>
      </c>
      <c r="L4" s="1">
        <f>MIN(D4*0.06,K4)</f>
      </c>
      <c r="M4" s="1">
        <f>MAX(K4-L4,0)</f>
      </c>
    </row>
    <row r="5" spans="9:13" x14ac:dyDescent="0.25">
      <c r="I5" s="1">
        <f>E5+F5+G5+H5</f>
      </c>
      <c r="K5" s="1">
        <f>I5*J5</f>
      </c>
      <c r="L5" s="1">
        <f>MIN(D5*0.06,K5)</f>
      </c>
      <c r="M5" s="1">
        <f>MAX(K5-L5,0)</f>
      </c>
    </row>
    <row r="6" spans="9:13" x14ac:dyDescent="0.25">
      <c r="I6" s="1">
        <f>E6+F6+G6+H6</f>
      </c>
      <c r="K6" s="1">
        <f>I6*J6</f>
      </c>
      <c r="L6" s="1">
        <f>MIN(D6*0.06,K6)</f>
      </c>
      <c r="M6" s="1">
        <f>MAX(K6-L6,0)</f>
      </c>
    </row>
    <row r="7" spans="9:13" x14ac:dyDescent="0.25">
      <c r="I7" s="1">
        <f>E7+F7+G7+H7</f>
      </c>
      <c r="K7" s="1">
        <f>I7*J7</f>
      </c>
      <c r="L7" s="1">
        <f>MIN(D7*0.06,K7)</f>
      </c>
      <c r="M7" s="1">
        <f>MAX(K7-L7,0)</f>
      </c>
    </row>
    <row r="8" spans="9:13" x14ac:dyDescent="0.25">
      <c r="I8" s="1">
        <f>E8+F8+G8+H8</f>
      </c>
      <c r="K8" s="1">
        <f>I8*J8</f>
      </c>
      <c r="L8" s="1">
        <f>MIN(D8*0.06,K8)</f>
      </c>
      <c r="M8" s="1">
        <f>MAX(K8-L8,0)</f>
      </c>
    </row>
    <row r="9" spans="9:13" x14ac:dyDescent="0.25">
      <c r="I9" s="1">
        <f>E9+F9+G9+H9</f>
      </c>
      <c r="K9" s="1">
        <f>I9*J9</f>
      </c>
      <c r="L9" s="1">
        <f>MIN(D9*0.06,K9)</f>
      </c>
      <c r="M9" s="1">
        <f>MAX(K9-L9,0)</f>
      </c>
    </row>
    <row r="10" spans="9:13" x14ac:dyDescent="0.25">
      <c r="I10" s="1">
        <f>E10+F10+G10+H10</f>
      </c>
      <c r="K10" s="1">
        <f>I10*J10</f>
      </c>
      <c r="L10" s="1">
        <f>MIN(D10*0.06,K10)</f>
      </c>
      <c r="M10" s="1">
        <f>MAX(K10-L10,0)</f>
      </c>
    </row>
    <row r="11" spans="9:13" x14ac:dyDescent="0.25">
      <c r="I11" s="1">
        <f>E11+F11+G11+H11</f>
      </c>
      <c r="K11" s="1">
        <f>I11*J11</f>
      </c>
      <c r="L11" s="1">
        <f>MIN(D11*0.06,K11)</f>
      </c>
      <c r="M11" s="1">
        <f>MAX(K11-L11,0)</f>
      </c>
    </row>
    <row r="12" spans="9:13" x14ac:dyDescent="0.25">
      <c r="I12" s="1">
        <f>E12+F12+G12+H12</f>
      </c>
      <c r="K12" s="1">
        <f>I12*J12</f>
      </c>
      <c r="L12" s="1">
        <f>MIN(D12*0.06,K12)</f>
      </c>
      <c r="M12" s="1">
        <f>MAX(K12-L12,0)</f>
      </c>
    </row>
    <row r="13" spans="9:13" x14ac:dyDescent="0.25">
      <c r="I13" s="1">
        <f>E13+F13+G13+H13</f>
      </c>
      <c r="K13" s="1">
        <f>I13*J13</f>
      </c>
      <c r="L13" s="1">
        <f>MIN(D13*0.06,K13)</f>
      </c>
      <c r="M13" s="1">
        <f>MAX(K13-L13,0)</f>
      </c>
    </row>
    <row r="14" spans="9:13" x14ac:dyDescent="0.25">
      <c r="I14" s="1">
        <f>E14+F14+G14+H14</f>
      </c>
      <c r="K14" s="1">
        <f>I14*J14</f>
      </c>
      <c r="L14" s="1">
        <f>MIN(D14*0.06,K14)</f>
      </c>
      <c r="M14" s="1">
        <f>MAX(K14-L14,0)</f>
      </c>
    </row>
    <row r="15" spans="9:13" x14ac:dyDescent="0.25">
      <c r="I15" s="1">
        <f>E15+F15+G15+H15</f>
      </c>
      <c r="K15" s="1">
        <f>I15*J15</f>
      </c>
      <c r="L15" s="1">
        <f>MIN(D15*0.06,K15)</f>
      </c>
      <c r="M15" s="1">
        <f>MAX(K15-L15,0)</f>
      </c>
    </row>
    <row r="16" spans="9:13" x14ac:dyDescent="0.25">
      <c r="I16" s="1">
        <f>E16+F16+G16+H16</f>
      </c>
      <c r="K16" s="1">
        <f>I16*J16</f>
      </c>
      <c r="L16" s="1">
        <f>MIN(D16*0.06,K16)</f>
      </c>
      <c r="M16" s="1">
        <f>MAX(K16-L16,0)</f>
      </c>
    </row>
    <row r="17" spans="9:13" x14ac:dyDescent="0.25">
      <c r="I17" s="1">
        <f>E17+F17+G17+H17</f>
      </c>
      <c r="K17" s="1">
        <f>I17*J17</f>
      </c>
      <c r="L17" s="1">
        <f>MIN(D17*0.06,K17)</f>
      </c>
      <c r="M17" s="1">
        <f>MAX(K17-L17,0)</f>
      </c>
    </row>
    <row r="18" spans="9:13" x14ac:dyDescent="0.25">
      <c r="I18" s="1">
        <f>E18+F18+G18+H18</f>
      </c>
      <c r="K18" s="1">
        <f>I18*J18</f>
      </c>
      <c r="L18" s="1">
        <f>MIN(D18*0.06,K18)</f>
      </c>
      <c r="M18" s="1">
        <f>MAX(K18-L18,0)</f>
      </c>
    </row>
    <row r="19" spans="9:13" x14ac:dyDescent="0.25">
      <c r="I19" s="1">
        <f>E19+F19+G19+H19</f>
      </c>
      <c r="K19" s="1">
        <f>I19*J19</f>
      </c>
      <c r="L19" s="1">
        <f>MIN(D19*0.06,K19)</f>
      </c>
      <c r="M19" s="1">
        <f>MAX(K19-L19,0)</f>
      </c>
    </row>
    <row r="20" spans="9:13" x14ac:dyDescent="0.25">
      <c r="I20" s="1">
        <f>E20+F20+G20+H20</f>
      </c>
      <c r="K20" s="1">
        <f>I20*J20</f>
      </c>
      <c r="L20" s="1">
        <f>MIN(D20*0.06,K20)</f>
      </c>
      <c r="M20" s="1">
        <f>MAX(K20-L20,0)</f>
      </c>
    </row>
    <row r="21" spans="9:13" x14ac:dyDescent="0.25">
      <c r="I21" s="1">
        <f>E21+F21+G21+H21</f>
      </c>
      <c r="K21" s="1">
        <f>I21*J21</f>
      </c>
      <c r="L21" s="1">
        <f>MIN(D21*0.06,K21)</f>
      </c>
      <c r="M21" s="1">
        <f>MAX(K21-L21,0)</f>
      </c>
    </row>
    <row r="22" spans="9:13" x14ac:dyDescent="0.25">
      <c r="I22" s="1">
        <f>E22+F22+G22+H22</f>
      </c>
      <c r="K22" s="1">
        <f>I22*J22</f>
      </c>
      <c r="L22" s="1">
        <f>MIN(D22*0.06,K22)</f>
      </c>
      <c r="M22" s="1">
        <f>MAX(K22-L22,0)</f>
      </c>
    </row>
    <row r="23" spans="9:13" x14ac:dyDescent="0.25">
      <c r="I23" s="1">
        <f>E23+F23+G23+H23</f>
      </c>
      <c r="K23" s="1">
        <f>I23*J23</f>
      </c>
      <c r="L23" s="1">
        <f>MIN(D23*0.06,K23)</f>
      </c>
      <c r="M23" s="1">
        <f>MAX(K23-L23,0)</f>
      </c>
    </row>
    <row r="24" spans="9:13" x14ac:dyDescent="0.25">
      <c r="I24" s="1">
        <f>E24+F24+G24+H24</f>
      </c>
      <c r="K24" s="1">
        <f>I24*J24</f>
      </c>
      <c r="L24" s="1">
        <f>MIN(D24*0.06,K24)</f>
      </c>
      <c r="M24" s="1">
        <f>MAX(K24-L24,0)</f>
      </c>
    </row>
    <row r="25" spans="9:13" x14ac:dyDescent="0.25">
      <c r="I25" s="1">
        <f>E25+F25+G25+H25</f>
      </c>
      <c r="K25" s="1">
        <f>I25*J25</f>
      </c>
      <c r="L25" s="1">
        <f>MIN(D25*0.06,K25)</f>
      </c>
      <c r="M25" s="1">
        <f>MAX(K25-L25,0)</f>
      </c>
    </row>
    <row r="26" spans="9:13" x14ac:dyDescent="0.25">
      <c r="I26" s="1">
        <f>E26+F26+G26+H26</f>
      </c>
      <c r="K26" s="1">
        <f>I26*J26</f>
      </c>
      <c r="L26" s="1">
        <f>MIN(D26*0.06,K26)</f>
      </c>
      <c r="M26" s="1">
        <f>MAX(K26-L26,0)</f>
      </c>
    </row>
    <row r="27" spans="9:13" x14ac:dyDescent="0.25">
      <c r="I27" s="1">
        <f>E27+F27+G27+H27</f>
      </c>
      <c r="K27" s="1">
        <f>I27*J27</f>
      </c>
      <c r="L27" s="1">
        <f>MIN(D27*0.06,K27)</f>
      </c>
      <c r="M27" s="1">
        <f>MAX(K27-L27,0)</f>
      </c>
    </row>
    <row r="28" spans="9:13" x14ac:dyDescent="0.25">
      <c r="I28" s="1">
        <f>E28+F28+G28+H28</f>
      </c>
      <c r="K28" s="1">
        <f>I28*J28</f>
      </c>
      <c r="L28" s="1">
        <f>MIN(D28*0.06,K28)</f>
      </c>
      <c r="M28" s="1">
        <f>MAX(K28-L28,0)</f>
      </c>
    </row>
    <row r="29" spans="9:13" x14ac:dyDescent="0.25">
      <c r="I29" s="1">
        <f>E29+F29+G29+H29</f>
      </c>
      <c r="K29" s="1">
        <f>I29*J29</f>
      </c>
      <c r="L29" s="1">
        <f>MIN(D29*0.06,K29)</f>
      </c>
      <c r="M29" s="1">
        <f>MAX(K29-L29,0)</f>
      </c>
    </row>
    <row r="30" spans="9:13" x14ac:dyDescent="0.25">
      <c r="I30" s="1">
        <f>E30+F30+G30+H30</f>
      </c>
      <c r="K30" s="1">
        <f>I30*J30</f>
      </c>
      <c r="L30" s="1">
        <f>MIN(D30*0.06,K30)</f>
      </c>
      <c r="M30" s="1">
        <f>MAX(K30-L30,0)</f>
      </c>
    </row>
    <row r="31" spans="9:13" x14ac:dyDescent="0.25">
      <c r="I31" s="1">
        <f>E31+F31+G31+H31</f>
      </c>
      <c r="K31" s="1">
        <f>I31*J31</f>
      </c>
      <c r="L31" s="1">
        <f>MIN(D31*0.06,K31)</f>
      </c>
      <c r="M31" s="1">
        <f>MAX(K31-L31,0)</f>
      </c>
    </row>
    <row r="32" spans="9:13" x14ac:dyDescent="0.25">
      <c r="I32" s="1">
        <f>E32+F32+G32+H32</f>
      </c>
      <c r="K32" s="1">
        <f>I32*J32</f>
      </c>
      <c r="L32" s="1">
        <f>MIN(D32*0.06,K32)</f>
      </c>
      <c r="M32" s="1">
        <f>MAX(K32-L32,0)</f>
      </c>
    </row>
    <row r="33" spans="9:13" x14ac:dyDescent="0.25">
      <c r="I33" s="1">
        <f>E33+F33+G33+H33</f>
      </c>
      <c r="K33" s="1">
        <f>I33*J33</f>
      </c>
      <c r="L33" s="1">
        <f>MIN(D33*0.06,K33)</f>
      </c>
      <c r="M33" s="1">
        <f>MAX(K33-L33,0)</f>
      </c>
    </row>
    <row r="34" spans="9:13" x14ac:dyDescent="0.25">
      <c r="I34" s="1">
        <f>E34+F34+G34+H34</f>
      </c>
      <c r="K34" s="1">
        <f>I34*J34</f>
      </c>
      <c r="L34" s="1">
        <f>MIN(D34*0.06,K34)</f>
      </c>
      <c r="M34" s="1">
        <f>MAX(K34-L34,0)</f>
      </c>
    </row>
    <row r="35" spans="9:13" x14ac:dyDescent="0.25">
      <c r="I35" s="1">
        <f>E35+F35+G35+H35</f>
      </c>
      <c r="K35" s="1">
        <f>I35*J35</f>
      </c>
      <c r="L35" s="1">
        <f>MIN(D35*0.06,K35)</f>
      </c>
      <c r="M35" s="1">
        <f>MAX(K35-L35,0)</f>
      </c>
    </row>
    <row r="36" spans="9:13" x14ac:dyDescent="0.25">
      <c r="I36" s="1">
        <f>E36+F36+G36+H36</f>
      </c>
      <c r="K36" s="1">
        <f>I36*J36</f>
      </c>
      <c r="L36" s="1">
        <f>MIN(D36*0.06,K36)</f>
      </c>
      <c r="M36" s="1">
        <f>MAX(K36-L36,0)</f>
      </c>
    </row>
    <row r="37" spans="9:13" x14ac:dyDescent="0.25">
      <c r="I37" s="1">
        <f>E37+F37+G37+H37</f>
      </c>
      <c r="K37" s="1">
        <f>I37*J37</f>
      </c>
      <c r="L37" s="1">
        <f>MIN(D37*0.06,K37)</f>
      </c>
      <c r="M37" s="1">
        <f>MAX(K37-L37,0)</f>
      </c>
    </row>
    <row r="38" spans="9:13" x14ac:dyDescent="0.25">
      <c r="I38" s="1">
        <f>E38+F38+G38+H38</f>
      </c>
      <c r="K38" s="1">
        <f>I38*J38</f>
      </c>
      <c r="L38" s="1">
        <f>MIN(D38*0.06,K38)</f>
      </c>
      <c r="M38" s="1">
        <f>MAX(K38-L38,0)</f>
      </c>
    </row>
    <row r="39" spans="9:13" x14ac:dyDescent="0.25">
      <c r="I39" s="1">
        <f>E39+F39+G39+H39</f>
      </c>
      <c r="K39" s="1">
        <f>I39*J39</f>
      </c>
      <c r="L39" s="1">
        <f>MIN(D39*0.06,K39)</f>
      </c>
      <c r="M39" s="1">
        <f>MAX(K39-L39,0)</f>
      </c>
    </row>
    <row r="40" spans="9:13" x14ac:dyDescent="0.25">
      <c r="I40" s="1">
        <f>E40+F40+G40+H40</f>
      </c>
      <c r="K40" s="1">
        <f>I40*J40</f>
      </c>
      <c r="L40" s="1">
        <f>MIN(D40*0.06,K40)</f>
      </c>
      <c r="M40" s="1">
        <f>MAX(K40-L40,0)</f>
      </c>
    </row>
    <row r="41" spans="9:13" x14ac:dyDescent="0.25">
      <c r="I41" s="1">
        <f>E41+F41+G41+H41</f>
      </c>
      <c r="K41" s="1">
        <f>I41*J41</f>
      </c>
      <c r="L41" s="1">
        <f>MIN(D41*0.06,K41)</f>
      </c>
      <c r="M41" s="1">
        <f>MAX(K41-L41,0)</f>
      </c>
    </row>
    <row r="42" spans="9:13" x14ac:dyDescent="0.25">
      <c r="I42" s="1">
        <f>E42+F42+G42+H42</f>
      </c>
      <c r="K42" s="1">
        <f>I42*J42</f>
      </c>
      <c r="L42" s="1">
        <f>MIN(D42*0.06,K42)</f>
      </c>
      <c r="M42" s="1">
        <f>MAX(K42-L42,0)</f>
      </c>
    </row>
    <row r="43" spans="9:13" x14ac:dyDescent="0.25">
      <c r="I43" s="1">
        <f>E43+F43+G43+H43</f>
      </c>
      <c r="K43" s="1">
        <f>I43*J43</f>
      </c>
      <c r="L43" s="1">
        <f>MIN(D43*0.06,K43)</f>
      </c>
      <c r="M43" s="1">
        <f>MAX(K43-L43,0)</f>
      </c>
    </row>
    <row r="44" spans="9:13" x14ac:dyDescent="0.25">
      <c r="I44" s="1">
        <f>E44+F44+G44+H44</f>
      </c>
      <c r="K44" s="1">
        <f>I44*J44</f>
      </c>
      <c r="L44" s="1">
        <f>MIN(D44*0.06,K44)</f>
      </c>
      <c r="M44" s="1">
        <f>MAX(K44-L44,0)</f>
      </c>
    </row>
    <row r="45" spans="9:13" x14ac:dyDescent="0.25">
      <c r="I45" s="1">
        <f>E45+F45+G45+H45</f>
      </c>
      <c r="K45" s="1">
        <f>I45*J45</f>
      </c>
      <c r="L45" s="1">
        <f>MIN(D45*0.06,K45)</f>
      </c>
      <c r="M45" s="1">
        <f>MAX(K45-L45,0)</f>
      </c>
    </row>
    <row r="46" spans="9:13" x14ac:dyDescent="0.25">
      <c r="I46" s="1">
        <f>E46+F46+G46+H46</f>
      </c>
      <c r="K46" s="1">
        <f>I46*J46</f>
      </c>
      <c r="L46" s="1">
        <f>MIN(D46*0.06,K46)</f>
      </c>
      <c r="M46" s="1">
        <f>MAX(K46-L46,0)</f>
      </c>
    </row>
    <row r="47" spans="9:13" x14ac:dyDescent="0.25">
      <c r="I47" s="1">
        <f>E47+F47+G47+H47</f>
      </c>
      <c r="K47" s="1">
        <f>I47*J47</f>
      </c>
      <c r="L47" s="1">
        <f>MIN(D47*0.06,K47)</f>
      </c>
      <c r="M47" s="1">
        <f>MAX(K47-L47,0)</f>
      </c>
    </row>
    <row r="48" spans="9:13" x14ac:dyDescent="0.25">
      <c r="I48" s="1">
        <f>E48+F48+G48+H48</f>
      </c>
      <c r="K48" s="1">
        <f>I48*J48</f>
      </c>
      <c r="L48" s="1">
        <f>MIN(D48*0.06,K48)</f>
      </c>
      <c r="M48" s="1">
        <f>MAX(K48-L48,0)</f>
      </c>
    </row>
    <row r="49" spans="9:13" x14ac:dyDescent="0.25">
      <c r="I49" s="1">
        <f>E49+F49+G49+H49</f>
      </c>
      <c r="K49" s="1">
        <f>I49*J49</f>
      </c>
      <c r="L49" s="1">
        <f>MIN(D49*0.06,K49)</f>
      </c>
      <c r="M49" s="1">
        <f>MAX(K49-L49,0)</f>
      </c>
    </row>
    <row r="50" spans="9:13" x14ac:dyDescent="0.25">
      <c r="I50" s="1">
        <f>E50+F50+G50+H50</f>
      </c>
      <c r="K50" s="1">
        <f>I50*J50</f>
      </c>
      <c r="L50" s="1">
        <f>MIN(D50*0.06,K50)</f>
      </c>
      <c r="M50" s="1">
        <f>MAX(K50-L50,0)</f>
      </c>
    </row>
    <row r="51" spans="9:13" x14ac:dyDescent="0.25">
      <c r="I51" s="1">
        <f>E51+F51+G51+H51</f>
      </c>
      <c r="K51" s="1">
        <f>I51*J51</f>
      </c>
      <c r="L51" s="1">
        <f>MIN(D51*0.06,K51)</f>
      </c>
      <c r="M51" s="1">
        <f>MAX(K51-L51,0)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FormatPr defaultRowHeight="15" outlineLevelRow="0" outlineLevelCol="0" x14ac:dyDescent="55"/>
  <cols>
    <col min="1" max="1" width="18" customWidth="1"/>
    <col min="2" max="2" width="28" customWidth="1"/>
    <col min="3" max="3" width="12" style="1" customWidth="1"/>
    <col min="4" max="4" width="40" customWidth="1"/>
  </cols>
  <sheetData>
    <row r="1" ht="30" customHeight="1" spans="1:4" x14ac:dyDescent="0.25">
      <c r="A1" s="2" t="s">
        <v>22</v>
      </c>
      <c r="B1" s="2" t="s">
        <v>23</v>
      </c>
      <c r="C1" s="3" t="s">
        <v>24</v>
      </c>
      <c r="D1" s="2" t="s">
        <v>25</v>
      </c>
    </row>
    <row r="2" spans="1:4" x14ac:dyDescent="0.25">
      <c r="A2" s="4" t="s">
        <v>26</v>
      </c>
      <c r="B2" s="4"/>
      <c r="C2" s="4"/>
      <c r="D2" s="4"/>
    </row>
    <row r="3" spans="1:4" x14ac:dyDescent="0.25">
      <c r="A3" t="s">
        <v>27</v>
      </c>
      <c r="B3" t="s">
        <v>28</v>
      </c>
      <c r="C3" s="1"/>
      <c r="D3" t="s">
        <v>29</v>
      </c>
    </row>
    <row r="4" spans="1:4" x14ac:dyDescent="0.25">
      <c r="A4" t="s">
        <v>27</v>
      </c>
      <c r="B4" t="s">
        <v>30</v>
      </c>
      <c r="C4" s="1"/>
      <c r="D4" t="s">
        <v>31</v>
      </c>
    </row>
    <row r="5" spans="1:4" x14ac:dyDescent="0.25">
      <c r="A5" t="s">
        <v>32</v>
      </c>
      <c r="B5" t="s">
        <v>33</v>
      </c>
      <c r="C5" s="1"/>
      <c r="D5" t="s">
        <v>29</v>
      </c>
    </row>
    <row r="6" spans="1:4" x14ac:dyDescent="0.25">
      <c r="A6" t="s">
        <v>34</v>
      </c>
      <c r="B6" t="s">
        <v>35</v>
      </c>
      <c r="C6" s="1"/>
      <c r="D6" t="s">
        <v>29</v>
      </c>
    </row>
  </sheetData>
  <mergeCells count="1"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32" customWidth="1"/>
    <col min="2" max="2" width="18" customWidth="1"/>
  </cols>
  <sheetData>
    <row r="1" spans="1:2" x14ac:dyDescent="0.25">
      <c r="A1" s="5" t="s">
        <v>36</v>
      </c>
      <c r="B1" s="5"/>
    </row>
    <row r="3" spans="1:2" x14ac:dyDescent="0.25">
      <c r="A3" s="6" t="s">
        <v>37</v>
      </c>
      <c r="B3" s="7">
        <f>COUNTA(Colaboradores!A2:A51)</f>
      </c>
    </row>
    <row r="4" spans="1:2" x14ac:dyDescent="0.25">
      <c r="A4" s="6" t="s">
        <v>38</v>
      </c>
      <c r="B4" s="1">
        <f>SUM(Colaboradores!K2:K51)</f>
      </c>
    </row>
    <row r="5" spans="1:2" x14ac:dyDescent="0.25">
      <c r="A5" s="6" t="s">
        <v>39</v>
      </c>
      <c r="B5" s="1">
        <f>SUM(Colaboradores!L2:L51)</f>
      </c>
    </row>
    <row r="6" spans="1:2" x14ac:dyDescent="0.25">
      <c r="A6" s="8" t="s">
        <v>40</v>
      </c>
      <c r="B6" s="9">
        <f>SUM(Colaboradores!M2:M51)</f>
      </c>
    </row>
    <row r="8" spans="1:2" x14ac:dyDescent="0.25">
      <c r="A8" s="10" t="s">
        <v>41</v>
      </c>
      <c r="B8" s="10"/>
    </row>
    <row r="9" spans="1:2" x14ac:dyDescent="0.25">
      <c r="A9" s="10"/>
      <c r="B9" s="10"/>
    </row>
  </sheetData>
  <mergeCells count="2">
    <mergeCell ref="A1:B1"/>
    <mergeCell ref="A8:B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Colaboradores</vt:lpstr>
      <vt:lpstr>Tarifas</vt:lpstr>
      <vt:lpstr>Resumo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Otimiza.pro</dc:creator>
  <dc:title/>
  <dc:subject/>
  <dc:description/>
  <cp:keywords/>
  <cp:category/>
  <cp:lastModifiedBy>Unknown</cp:lastModifiedBy>
  <dcterms:created xsi:type="dcterms:W3CDTF">2026-06-03T00:00:00Z</dcterms:created>
  <dcterms:modified xsi:type="dcterms:W3CDTF">2026-06-03T22:47:31Z</dcterms:modified>
</cp:coreProperties>
</file>